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60" i="1"/>
  <c r="H33" i="1" l="1"/>
  <c r="H25" i="1"/>
  <c r="H38" i="1" l="1"/>
  <c r="H53" i="1"/>
  <c r="H30" i="1" l="1"/>
  <c r="H14" i="1"/>
  <c r="H13" i="1" l="1"/>
  <c r="H62" i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<sst xmlns="http://schemas.openxmlformats.org/spreadsheetml/2006/main" count="61" uniqueCount="34">
  <si>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</si>
  <si>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</si>
  <si>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</si>
  <si>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</si>
  <si>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</si>
  <si>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</si>
  <si>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</si>
  <si>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</si>
  <si>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</si>
  <si>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</si>
  <si>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</si>
  <si>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</si>
  <si>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</si>
  <si>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</si>
  <si>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</si>
  <si>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</si>
  <si>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</si>
  <si>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</si>
  <si>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</si>
  <si>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</si>
  <si>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</si>
  <si>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</si>
  <si>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</si>
  <si>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</si>
  <si>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</si>
  <si>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</si>
  <si>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</si>
  <si>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</si>
  <si>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</si>
  <si>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</si>
  <si>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</si>
  <si>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04.04.2025 </t>
  </si>
  <si>
    <t>Primljena i neutrošena participacija od 04.04.2025</t>
  </si>
  <si>
    <t>Dana 04.04.2025.godine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</si>
</sst>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G61" sqref="G6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45751</v>
      </c>
      <c r="H12" s="12">
        <v>1048681.6299999999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45751</v>
      </c>
      <c r="H13" s="1">
        <f>H14+H30-H38-H53</f>
        <v>218489.91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45751</v>
      </c>
      <c r="H14" s="2">
        <f>SUM(H15:H29)</f>
        <v>308764.44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107476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</f>
        <v>62697.24000000002</v>
      </c>
      <c r="I25" s="25"/>
      <c r="J25" s="9"/>
      <c r="K25" s="9"/>
      <c r="L25" s="6"/>
      <c r="M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5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</f>
        <v>138591.19999999998</v>
      </c>
      <c r="I29" s="25"/>
      <c r="J29" s="9"/>
      <c r="K29" s="6"/>
      <c r="L29" s="6"/>
    </row>
    <row r="30" spans="2:13" x14ac:dyDescent="0.25">
      <c r="B30" s="32" t="s">
        <v>21</v>
      </c>
      <c r="C30" s="33"/>
      <c r="D30" s="33"/>
      <c r="E30" s="33"/>
      <c r="F30" s="34"/>
      <c r="G30" s="17">
        <v>45751</v>
      </c>
      <c r="H30" s="2">
        <f>H31+H32+H33+H34+H36+H37+H35</f>
        <v>17682.879999999997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42971.12+73846-57106-42028.24-942.88</f>
        <v>16739.999999999996</v>
      </c>
      <c r="I33" s="9"/>
      <c r="J33" s="9"/>
      <c r="K33" s="6"/>
      <c r="L33" s="6"/>
      <c r="M33" s="6"/>
    </row>
    <row r="34" spans="2:13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942.88</v>
      </c>
      <c r="I37" s="9"/>
      <c r="J37" s="9"/>
    </row>
    <row r="38" spans="2:13" x14ac:dyDescent="0.25">
      <c r="B38" s="48" t="s">
        <v>22</v>
      </c>
      <c r="C38" s="49"/>
      <c r="D38" s="49"/>
      <c r="E38" s="49"/>
      <c r="F38" s="50"/>
      <c r="G38" s="20">
        <v>45751</v>
      </c>
      <c r="H38" s="3">
        <f>SUM(H39:H52)</f>
        <v>107957.41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107476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481.41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48" t="s">
        <v>23</v>
      </c>
      <c r="C53" s="49"/>
      <c r="D53" s="49"/>
      <c r="E53" s="49"/>
      <c r="F53" s="50"/>
      <c r="G53" s="20">
        <v>45751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51" t="s">
        <v>24</v>
      </c>
      <c r="C60" s="52"/>
      <c r="D60" s="52"/>
      <c r="E60" s="52"/>
      <c r="F60" s="53"/>
      <c r="G60" s="21">
        <v>45751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</f>
        <v>830191.72000000009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45" t="s">
        <v>26</v>
      </c>
      <c r="C62" s="46"/>
      <c r="D62" s="46"/>
      <c r="E62" s="46"/>
      <c r="F62" s="47"/>
      <c r="G62" s="19"/>
      <c r="H62" s="5">
        <f>H14+H30-H38-H53+H60-H61</f>
        <v>1048681.6300000001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54" t="s">
        <v>33</v>
      </c>
      <c r="C64" s="54"/>
      <c r="D64" s="54"/>
      <c r="E64" s="13"/>
      <c r="F64" s="13"/>
      <c r="G64" s="7"/>
      <c r="H64" s="11"/>
      <c r="I64" s="9"/>
      <c r="J64" s="9"/>
      <c r="K64" s="6"/>
    </row>
  </sheetData>
  <mergeCells count="59"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2025-04-07T12:55:14Z</dcterms:modified>
  <cp:category/>
  <cp:contentStatus/>
</cp:coreProperties>
</file>